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'Arkusz1'!$A$1:$J$26</definedName>
  </definedNames>
  <calcPr fullCalcOnLoad="1"/>
</workbook>
</file>

<file path=xl/sharedStrings.xml><?xml version="1.0" encoding="utf-8"?>
<sst xmlns="http://schemas.openxmlformats.org/spreadsheetml/2006/main" count="109" uniqueCount="64">
  <si>
    <t>Dział</t>
  </si>
  <si>
    <t>Rozdział</t>
  </si>
  <si>
    <t>RAZEM</t>
  </si>
  <si>
    <t>DZIAŁ 600 - TRANSPORT I ŁĄCZNOŚĆ</t>
  </si>
  <si>
    <t>DZIAŁ 900 - GOSPODARKA KOMUNALNA I OCHRONA ŚRODOWISKA</t>
  </si>
  <si>
    <t>Lp.</t>
  </si>
  <si>
    <t>Nazwa zadania inwestycyjnego</t>
  </si>
  <si>
    <t>Łączne koszty finansowe</t>
  </si>
  <si>
    <t xml:space="preserve">Planowane wydatki </t>
  </si>
  <si>
    <t>z tego źródła finansowania</t>
  </si>
  <si>
    <t>dochody własne jst</t>
  </si>
  <si>
    <t>kredyty i pożyczki</t>
  </si>
  <si>
    <t>Srodki pochodzące z innych źródeł</t>
  </si>
  <si>
    <t>Środki wymienione w art.. 5 ust. 1 pkt 2 i 3 u.f.p.</t>
  </si>
  <si>
    <t>Jednostka organizacyjna realizująca program lub koordynująca wykonanie programu</t>
  </si>
  <si>
    <t>Budowa ulic osiedla INPART w Niekaninie</t>
  </si>
  <si>
    <t>Dokumentacja ul. Piastowskiej w Dźwirzynie</t>
  </si>
  <si>
    <t>Dokumentacja ulic w Budzistowie</t>
  </si>
  <si>
    <t>Budowa chodnika przy ul. Jałowcowej w Grzybowie</t>
  </si>
  <si>
    <t>Rozbudowa kanalizacji w Zieleniewie, Kądzielnie i Niekaninie</t>
  </si>
  <si>
    <t>Rozbudowa wodociągów w Zieleniewie, Karcinie, Grzybowie, Przećminie i Korzyścienku</t>
  </si>
  <si>
    <t>Budowa przyłączy do kanalizacji budowanych z Funduszu Spójności</t>
  </si>
  <si>
    <t>Budowa oświetlenia w Grzybowie - ul. Gajowa, Malinowa, Wrzosowa, Masztowa, Przybrzeżna</t>
  </si>
  <si>
    <t>Budowa oświetlenia w Grzybowie - ul. Cicha, Jesienna i  Ogrodowa</t>
  </si>
  <si>
    <t>Budowa oświetlenia w Zieleniewie - ul. Malinowa, Śliwkowa, Morelowa, Brzoskwiniowa i Hetmańska</t>
  </si>
  <si>
    <t>Budowa oświetlenia Al. Południowej w Dźwirzynie</t>
  </si>
  <si>
    <t>Budowa oświetlenia dróg w Niekaninie</t>
  </si>
  <si>
    <t>Dokumentacja oświetlenia ulic w Sarbii i Rościęcinie</t>
  </si>
  <si>
    <t>DZIAŁ 926 - KULTURA FIZYCZNA I SPORT</t>
  </si>
  <si>
    <t>Budowa ogrodzenia boiska w Sarbii</t>
  </si>
  <si>
    <t>Budowa Centrum Sportu i Rekreacji w Dźwirzynie</t>
  </si>
  <si>
    <t>Budowa placu gier w Niekaninie</t>
  </si>
  <si>
    <t>Dokumentacja na  modernizację świetlicy w Kądzielnie</t>
  </si>
  <si>
    <t xml:space="preserve">Przebudowa drogi gminnej Grzybowo (ul. Szkolna)  - Korzystno </t>
  </si>
  <si>
    <t>Budowa chodnika przy drodze powiatowej w Dźwirzynie - ul. Wyzwolenia</t>
  </si>
  <si>
    <t>Budowa chodnika przy drodze powiatowej w Grzybowie - ul. Borkowska</t>
  </si>
  <si>
    <t xml:space="preserve">Rok budżetowy 2007 </t>
  </si>
  <si>
    <t>Gmina Kołobrzeg</t>
  </si>
  <si>
    <t>OGÓŁEM</t>
  </si>
  <si>
    <t>Budowa zespołu rekreacyjno - sportowego w Budzistowie</t>
  </si>
  <si>
    <t>Przebudowa drogi gminnej Grzybowo (ul.Szkolna) - Korzystno</t>
  </si>
  <si>
    <t xml:space="preserve">PLAN WYDATKÓW NA ZADANIA INWESTYCYJNE GMINY NA 2008 ROK </t>
  </si>
  <si>
    <t xml:space="preserve">Rok budżetowy 2008 </t>
  </si>
  <si>
    <t>Przebudowa ul. Piastowskiej w Dźwirzynie</t>
  </si>
  <si>
    <t>Dokumentacja przebudowy ul. Bałtyckiej w Grzybowie</t>
  </si>
  <si>
    <t>Scieżka rowerowa "międzynarodowa trasa nadmorska", odcinek Kołobrzeg - Dźwirzyno</t>
  </si>
  <si>
    <t>Budowa ulic w Budzistowie - przebudowa ul. Bukowej, Klonowej i odcinka ul. Topolowej</t>
  </si>
  <si>
    <t>Budowa chodników przy drodze powiatowej Niekanin-Pustary</t>
  </si>
  <si>
    <t>Kształtowanie przestrzeni publicznej wokół zabytkowego kościoła w centrum Sarbii</t>
  </si>
  <si>
    <t>Budowa oświetlenia ul. Kasztelańskiej w Budzistowie</t>
  </si>
  <si>
    <t>Budowa oświetlenia ul. Marynarskiej i Rzemieślniczej w Grzybowie</t>
  </si>
  <si>
    <t>Budowa Gminnego Centrum Sportu i Rekreacji w Dźwirzynie</t>
  </si>
  <si>
    <t>kredyty, pożyczki i obligacje</t>
  </si>
  <si>
    <t>Budowa oświetlenie dojścia do plaży z ul.H.Sawickiej w Dźwirzynie</t>
  </si>
  <si>
    <t>Budowa dróg, zakup wiat autobusowych</t>
  </si>
  <si>
    <t>Wykupy gruntów</t>
  </si>
  <si>
    <t>Dotacja na zakupy inwest. dla Zakładu Budżetowego</t>
  </si>
  <si>
    <t>Budowa GCSiR w Dźwirzynie</t>
  </si>
  <si>
    <t>Doposażenie placów zabaw</t>
  </si>
  <si>
    <t>Zakup samochodu dla Straży Miejskiej</t>
  </si>
  <si>
    <t>Zakup sprzętu nagłosnieniowego</t>
  </si>
  <si>
    <t>Zakup i montaż kontenera sanitarnego</t>
  </si>
  <si>
    <t>Budowa oświetlenia</t>
  </si>
  <si>
    <t>Załącznik nr 4                                                                 do Uchwały Nr XVII/ 112/08                                       Rady Gminy Kołobrzeg                                                         z dnia 24stycznia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</si>
</sst>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0.75"/>
      <name val="Arial"/>
      <family val="0"/>
    </font>
    <font>
      <sz val="7"/>
      <name val="Arial"/>
      <family val="2"/>
    </font>
    <font>
      <sz val="9"/>
      <name val="Arial"/>
      <family val="0"/>
    </font>
    <font>
      <sz val="10"/>
      <name val="Arial CE"/>
      <family val="0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gray125">
        <fgColor indexed="13"/>
        <bgColor indexed="9"/>
      </patternFill>
    </fill>
    <fill>
      <patternFill patternType="gray125">
        <fgColor indexed="34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22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49" fontId="16" fillId="4" borderId="2" xfId="0" applyFont="1" applyAlignment="1">
      <alignment horizontal="left" vertical="center" wrapText="1"/>
    </xf>
    <xf numFmtId="3" fontId="14" fillId="0" borderId="1" xfId="0" applyNumberFormat="1" applyFont="1" applyBorder="1" applyAlignment="1">
      <alignment wrapText="1"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6" borderId="6" xfId="0" applyFont="1" applyFill="1" applyBorder="1" applyAlignment="1">
      <alignment horizontal="center" wrapText="1"/>
    </xf>
    <xf numFmtId="0" fontId="14" fillId="6" borderId="7" xfId="0" applyFont="1" applyFill="1" applyBorder="1" applyAlignment="1">
      <alignment horizontal="center" wrapText="1"/>
    </xf>
    <xf numFmtId="0" fontId="14" fillId="6" borderId="7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4" fillId="5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Wydatki majątkowe - plan na 2008r.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6825"/>
          <c:y val="0.09975"/>
          <c:w val="0.723"/>
          <c:h val="0.6675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500"/>
                  </a:gs>
                  <a:gs pos="5000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gradFill rotWithShape="1">
                <a:gsLst>
                  <a:gs pos="0">
                    <a:srgbClr val="003B00"/>
                  </a:gs>
                  <a:gs pos="5000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FF9900"/>
              </a:solidFill>
            </c:spPr>
          </c:dPt>
          <c:dPt>
            <c:idx val="5"/>
            <c:spPr>
              <a:solidFill>
                <a:srgbClr val="9999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8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Arkusz2!$B$40:$B$48</c:f>
              <c:strCache/>
            </c:strRef>
          </c:cat>
          <c:val>
            <c:numRef>
              <c:f>Arkusz2!$C$40:$C$48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5"/>
          <c:y val="0.77525"/>
          <c:w val="0.9835"/>
          <c:h val="0.224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38</xdr:row>
      <xdr:rowOff>152400</xdr:rowOff>
    </xdr:from>
    <xdr:to>
      <xdr:col>11</xdr:col>
      <xdr:colOff>314325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4657725" y="11525250"/>
        <a:ext cx="5305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workbookViewId="0" topLeftCell="A1">
      <selection activeCell="D1" sqref="D1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0.00390625" style="0" customWidth="1"/>
    <col min="4" max="4" width="45.7109375" style="0" customWidth="1"/>
    <col min="5" max="5" width="12.140625" style="0" customWidth="1"/>
    <col min="6" max="6" width="11.57421875" style="0" customWidth="1"/>
    <col min="7" max="7" width="12.00390625" style="0" customWidth="1"/>
    <col min="8" max="8" width="10.421875" style="0" customWidth="1"/>
    <col min="9" max="9" width="14.140625" style="0" customWidth="1"/>
    <col min="10" max="10" width="16.7109375" style="0" customWidth="1"/>
  </cols>
  <sheetData>
    <row r="1" spans="8:10" ht="59.25" customHeight="1">
      <c r="H1" s="46" t="s">
        <v>63</v>
      </c>
      <c r="I1" s="47"/>
      <c r="J1" s="18"/>
    </row>
    <row r="2" spans="8:10" ht="17.25" customHeight="1">
      <c r="H2" s="19"/>
      <c r="I2" s="20"/>
      <c r="J2" s="18"/>
    </row>
    <row r="3" spans="1:11" ht="47.25" customHeight="1">
      <c r="A3" s="2"/>
      <c r="B3" s="31" t="s">
        <v>41</v>
      </c>
      <c r="C3" s="32"/>
      <c r="D3" s="32"/>
      <c r="E3" s="32"/>
      <c r="F3" s="32"/>
      <c r="G3" s="32"/>
      <c r="H3" s="32"/>
      <c r="I3" s="32"/>
      <c r="J3" s="3"/>
      <c r="K3" s="3"/>
    </row>
    <row r="4" spans="1:11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ht="18.75" customHeight="1">
      <c r="A5" s="38" t="s">
        <v>5</v>
      </c>
      <c r="B5" s="38" t="s">
        <v>0</v>
      </c>
      <c r="C5" s="38" t="s">
        <v>1</v>
      </c>
      <c r="D5" s="38" t="s">
        <v>6</v>
      </c>
      <c r="E5" s="38" t="s">
        <v>7</v>
      </c>
      <c r="F5" s="36" t="s">
        <v>8</v>
      </c>
      <c r="G5" s="37"/>
      <c r="H5" s="37"/>
      <c r="I5" s="37"/>
      <c r="J5" s="33" t="s">
        <v>14</v>
      </c>
      <c r="K5" s="5"/>
      <c r="L5" s="1"/>
      <c r="M5" s="1"/>
    </row>
    <row r="6" spans="1:13" ht="18.75" customHeight="1">
      <c r="A6" s="38"/>
      <c r="B6" s="38"/>
      <c r="C6" s="38"/>
      <c r="D6" s="38"/>
      <c r="E6" s="38"/>
      <c r="F6" s="38" t="s">
        <v>42</v>
      </c>
      <c r="G6" s="36" t="s">
        <v>9</v>
      </c>
      <c r="H6" s="48"/>
      <c r="I6" s="48"/>
      <c r="J6" s="34"/>
      <c r="K6" s="5"/>
      <c r="L6" s="1"/>
      <c r="M6" s="1"/>
    </row>
    <row r="7" spans="1:13" ht="72" customHeight="1">
      <c r="A7" s="38"/>
      <c r="B7" s="38"/>
      <c r="C7" s="38"/>
      <c r="D7" s="38"/>
      <c r="E7" s="38"/>
      <c r="F7" s="38"/>
      <c r="G7" s="21" t="s">
        <v>10</v>
      </c>
      <c r="H7" s="21" t="s">
        <v>52</v>
      </c>
      <c r="I7" s="21" t="s">
        <v>12</v>
      </c>
      <c r="J7" s="35"/>
      <c r="K7" s="5"/>
      <c r="L7" s="1"/>
      <c r="M7" s="1"/>
    </row>
    <row r="8" spans="1:11" ht="13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7"/>
    </row>
    <row r="9" spans="1:11" ht="22.5" customHeight="1">
      <c r="A9" s="42" t="s">
        <v>3</v>
      </c>
      <c r="B9" s="43"/>
      <c r="C9" s="44"/>
      <c r="D9" s="44"/>
      <c r="E9" s="44"/>
      <c r="F9" s="44"/>
      <c r="G9" s="44"/>
      <c r="H9" s="44"/>
      <c r="I9" s="44"/>
      <c r="J9" s="45"/>
      <c r="K9" s="8"/>
    </row>
    <row r="10" spans="1:11" ht="33.75" customHeight="1">
      <c r="A10" s="23">
        <v>1</v>
      </c>
      <c r="B10" s="23">
        <v>600</v>
      </c>
      <c r="C10" s="23">
        <v>60016</v>
      </c>
      <c r="D10" s="24" t="s">
        <v>40</v>
      </c>
      <c r="E10" s="25">
        <v>5500000</v>
      </c>
      <c r="F10" s="25">
        <v>3400000</v>
      </c>
      <c r="G10" s="26">
        <v>2600000</v>
      </c>
      <c r="H10" s="26"/>
      <c r="I10" s="26">
        <v>800000</v>
      </c>
      <c r="J10" s="26" t="s">
        <v>37</v>
      </c>
      <c r="K10" s="8"/>
    </row>
    <row r="11" spans="1:11" ht="25.5" customHeight="1">
      <c r="A11" s="23">
        <v>2</v>
      </c>
      <c r="B11" s="23">
        <v>600</v>
      </c>
      <c r="C11" s="23">
        <v>60016</v>
      </c>
      <c r="D11" s="23" t="s">
        <v>43</v>
      </c>
      <c r="E11" s="25">
        <v>4000000</v>
      </c>
      <c r="F11" s="25">
        <v>1500000</v>
      </c>
      <c r="G11" s="26">
        <v>1500000</v>
      </c>
      <c r="H11" s="26"/>
      <c r="I11" s="26"/>
      <c r="J11" s="26" t="s">
        <v>37</v>
      </c>
      <c r="K11" s="8"/>
    </row>
    <row r="12" spans="1:11" ht="32.25" customHeight="1">
      <c r="A12" s="23">
        <v>3</v>
      </c>
      <c r="B12" s="23">
        <v>600</v>
      </c>
      <c r="C12" s="23">
        <v>60016</v>
      </c>
      <c r="D12" s="23" t="s">
        <v>46</v>
      </c>
      <c r="E12" s="25">
        <v>1570000</v>
      </c>
      <c r="F12" s="25">
        <v>800000</v>
      </c>
      <c r="G12" s="26">
        <v>800000</v>
      </c>
      <c r="H12" s="26"/>
      <c r="I12" s="26"/>
      <c r="J12" s="26" t="s">
        <v>37</v>
      </c>
      <c r="K12" s="8"/>
    </row>
    <row r="13" spans="1:11" s="16" customFormat="1" ht="33" customHeight="1">
      <c r="A13" s="23">
        <v>4</v>
      </c>
      <c r="B13" s="23">
        <v>600</v>
      </c>
      <c r="C13" s="23">
        <v>60016</v>
      </c>
      <c r="D13" s="23" t="s">
        <v>44</v>
      </c>
      <c r="E13" s="25">
        <v>850000</v>
      </c>
      <c r="F13" s="26">
        <v>50000</v>
      </c>
      <c r="G13" s="25">
        <v>50000</v>
      </c>
      <c r="H13" s="25"/>
      <c r="I13" s="26"/>
      <c r="J13" s="26" t="s">
        <v>37</v>
      </c>
      <c r="K13" s="8"/>
    </row>
    <row r="14" spans="1:11" ht="33.75" customHeight="1">
      <c r="A14" s="23">
        <v>5</v>
      </c>
      <c r="B14" s="23">
        <v>600</v>
      </c>
      <c r="C14" s="23">
        <v>60016</v>
      </c>
      <c r="D14" s="27" t="s">
        <v>45</v>
      </c>
      <c r="E14" s="25">
        <v>1330000</v>
      </c>
      <c r="F14" s="26">
        <v>600000</v>
      </c>
      <c r="G14" s="25">
        <v>600000</v>
      </c>
      <c r="H14" s="25"/>
      <c r="I14" s="26"/>
      <c r="J14" s="26" t="s">
        <v>37</v>
      </c>
      <c r="K14" s="8"/>
    </row>
    <row r="15" spans="1:11" ht="33" customHeight="1">
      <c r="A15" s="23">
        <v>6</v>
      </c>
      <c r="B15" s="23">
        <v>600</v>
      </c>
      <c r="C15" s="23">
        <v>60016</v>
      </c>
      <c r="D15" s="23" t="s">
        <v>47</v>
      </c>
      <c r="E15" s="25">
        <v>500000</v>
      </c>
      <c r="F15" s="26">
        <v>500000</v>
      </c>
      <c r="G15" s="25">
        <v>500000</v>
      </c>
      <c r="H15" s="25"/>
      <c r="I15" s="26"/>
      <c r="J15" s="26" t="s">
        <v>37</v>
      </c>
      <c r="K15" s="8"/>
    </row>
    <row r="16" spans="1:11" ht="30.75" customHeight="1">
      <c r="A16" s="23">
        <v>7</v>
      </c>
      <c r="B16" s="23">
        <v>600</v>
      </c>
      <c r="C16" s="23">
        <v>60016</v>
      </c>
      <c r="D16" s="23" t="s">
        <v>48</v>
      </c>
      <c r="E16" s="25">
        <v>1000000</v>
      </c>
      <c r="F16" s="26">
        <v>80000</v>
      </c>
      <c r="G16" s="25">
        <v>80000</v>
      </c>
      <c r="H16" s="25"/>
      <c r="I16" s="26"/>
      <c r="J16" s="26" t="s">
        <v>37</v>
      </c>
      <c r="K16" s="8"/>
    </row>
    <row r="17" spans="1:11" ht="20.25" customHeight="1">
      <c r="A17" s="39" t="s">
        <v>2</v>
      </c>
      <c r="B17" s="40"/>
      <c r="C17" s="40"/>
      <c r="D17" s="41"/>
      <c r="E17" s="28">
        <f>SUM(E10:E16)</f>
        <v>14750000</v>
      </c>
      <c r="F17" s="28">
        <f>SUM(F10:F16)</f>
        <v>6930000</v>
      </c>
      <c r="G17" s="28">
        <f>SUM(G10:G16)</f>
        <v>6130000</v>
      </c>
      <c r="H17" s="28"/>
      <c r="I17" s="28">
        <f>SUM(I10:I16)</f>
        <v>800000</v>
      </c>
      <c r="J17" s="26"/>
      <c r="K17" s="8"/>
    </row>
    <row r="18" spans="1:11" ht="26.25" customHeight="1">
      <c r="A18" s="42" t="s">
        <v>4</v>
      </c>
      <c r="B18" s="43"/>
      <c r="C18" s="44"/>
      <c r="D18" s="44"/>
      <c r="E18" s="44"/>
      <c r="F18" s="44"/>
      <c r="G18" s="44"/>
      <c r="H18" s="44"/>
      <c r="I18" s="44"/>
      <c r="J18" s="45"/>
      <c r="K18" s="8"/>
    </row>
    <row r="19" spans="1:11" ht="33" customHeight="1">
      <c r="A19" s="23">
        <v>8</v>
      </c>
      <c r="B19" s="23">
        <v>900</v>
      </c>
      <c r="C19" s="23">
        <v>90015</v>
      </c>
      <c r="D19" s="23" t="s">
        <v>49</v>
      </c>
      <c r="E19" s="25">
        <v>60000</v>
      </c>
      <c r="F19" s="26">
        <v>60000</v>
      </c>
      <c r="G19" s="26">
        <v>60000</v>
      </c>
      <c r="H19" s="26"/>
      <c r="I19" s="26"/>
      <c r="J19" s="26" t="s">
        <v>37</v>
      </c>
      <c r="K19" s="8"/>
    </row>
    <row r="20" spans="1:11" ht="34.5" customHeight="1">
      <c r="A20" s="23">
        <v>9</v>
      </c>
      <c r="B20" s="23">
        <v>900</v>
      </c>
      <c r="C20" s="23">
        <v>90015</v>
      </c>
      <c r="D20" s="23" t="s">
        <v>50</v>
      </c>
      <c r="E20" s="25">
        <v>110000</v>
      </c>
      <c r="F20" s="26">
        <v>110000</v>
      </c>
      <c r="G20" s="26">
        <v>110000</v>
      </c>
      <c r="H20" s="26"/>
      <c r="I20" s="26"/>
      <c r="J20" s="26" t="s">
        <v>37</v>
      </c>
      <c r="K20" s="8"/>
    </row>
    <row r="21" spans="1:11" ht="30" customHeight="1">
      <c r="A21" s="23">
        <v>10</v>
      </c>
      <c r="B21" s="23">
        <v>900</v>
      </c>
      <c r="C21" s="23">
        <v>90015</v>
      </c>
      <c r="D21" s="23" t="s">
        <v>53</v>
      </c>
      <c r="E21" s="25">
        <v>39000</v>
      </c>
      <c r="F21" s="26">
        <v>39000</v>
      </c>
      <c r="G21" s="26">
        <v>39000</v>
      </c>
      <c r="H21" s="26"/>
      <c r="I21" s="26"/>
      <c r="J21" s="26" t="s">
        <v>37</v>
      </c>
      <c r="K21" s="8"/>
    </row>
    <row r="22" spans="1:11" ht="25.5" customHeight="1">
      <c r="A22" s="39" t="s">
        <v>2</v>
      </c>
      <c r="B22" s="40"/>
      <c r="C22" s="40"/>
      <c r="D22" s="41"/>
      <c r="E22" s="28">
        <f>SUM(E19:E21)</f>
        <v>209000</v>
      </c>
      <c r="F22" s="28">
        <f>SUM(F19:F21)</f>
        <v>209000</v>
      </c>
      <c r="G22" s="28">
        <f>SUM(G19:G21)</f>
        <v>209000</v>
      </c>
      <c r="H22" s="28">
        <f>SUM(H19:H21)</f>
        <v>0</v>
      </c>
      <c r="I22" s="28">
        <f>SUM(I19:I21)</f>
        <v>0</v>
      </c>
      <c r="J22" s="26"/>
      <c r="K22" s="8"/>
    </row>
    <row r="23" spans="1:11" ht="25.5" customHeight="1">
      <c r="A23" s="42" t="s">
        <v>28</v>
      </c>
      <c r="B23" s="43"/>
      <c r="C23" s="44"/>
      <c r="D23" s="44"/>
      <c r="E23" s="44"/>
      <c r="F23" s="44"/>
      <c r="G23" s="44"/>
      <c r="H23" s="44"/>
      <c r="I23" s="44"/>
      <c r="J23" s="45"/>
      <c r="K23" s="8"/>
    </row>
    <row r="24" spans="1:11" ht="35.25" customHeight="1">
      <c r="A24" s="23">
        <v>11</v>
      </c>
      <c r="B24" s="23">
        <v>926</v>
      </c>
      <c r="C24" s="23">
        <v>92695</v>
      </c>
      <c r="D24" s="23" t="s">
        <v>51</v>
      </c>
      <c r="E24" s="25">
        <v>22520000</v>
      </c>
      <c r="F24" s="26">
        <v>11570000</v>
      </c>
      <c r="G24" s="26">
        <v>10210000</v>
      </c>
      <c r="H24" s="26">
        <v>1360000</v>
      </c>
      <c r="I24" s="26"/>
      <c r="J24" s="26" t="s">
        <v>37</v>
      </c>
      <c r="K24" s="8"/>
    </row>
    <row r="25" spans="1:11" ht="19.5" customHeight="1">
      <c r="A25" s="39" t="s">
        <v>2</v>
      </c>
      <c r="B25" s="40"/>
      <c r="C25" s="40"/>
      <c r="D25" s="41"/>
      <c r="E25" s="29">
        <f>SUM(E24:E24)</f>
        <v>22520000</v>
      </c>
      <c r="F25" s="29">
        <f>SUM(F24:F24)</f>
        <v>11570000</v>
      </c>
      <c r="G25" s="29">
        <f>SUM(G24:G24)</f>
        <v>10210000</v>
      </c>
      <c r="H25" s="29">
        <f>H24</f>
        <v>1360000</v>
      </c>
      <c r="I25" s="29">
        <f>SUM(I24:I24)</f>
        <v>0</v>
      </c>
      <c r="J25" s="29"/>
      <c r="K25" s="8"/>
    </row>
    <row r="26" spans="1:11" ht="24.75" customHeight="1">
      <c r="A26" s="39" t="s">
        <v>38</v>
      </c>
      <c r="B26" s="40"/>
      <c r="C26" s="40"/>
      <c r="D26" s="41"/>
      <c r="E26" s="29">
        <f>E17+E22+E25</f>
        <v>37479000</v>
      </c>
      <c r="F26" s="29">
        <f>F17+F22+F25</f>
        <v>18709000</v>
      </c>
      <c r="G26" s="29">
        <f>G17+G22+G25</f>
        <v>16549000</v>
      </c>
      <c r="H26" s="29">
        <f>H17+H22+H25</f>
        <v>1360000</v>
      </c>
      <c r="I26" s="29">
        <f>I17+I22+I25</f>
        <v>800000</v>
      </c>
      <c r="J26" s="29"/>
      <c r="K26" s="8"/>
    </row>
    <row r="27" ht="24.75" customHeight="1">
      <c r="F27" s="17">
        <f>F26-I26</f>
        <v>17909000</v>
      </c>
    </row>
    <row r="28" spans="6:7" ht="12.75">
      <c r="F28">
        <v>210000</v>
      </c>
      <c r="G28" s="17"/>
    </row>
    <row r="29" ht="12.75">
      <c r="F29">
        <v>50000</v>
      </c>
    </row>
    <row r="30" ht="12.75">
      <c r="F30">
        <v>201000</v>
      </c>
    </row>
    <row r="31" ht="12.75">
      <c r="F31" s="30">
        <f>SUM(F27:F30)</f>
        <v>18370000</v>
      </c>
    </row>
  </sheetData>
  <mergeCells count="18">
    <mergeCell ref="B3:I3"/>
    <mergeCell ref="H1:I1"/>
    <mergeCell ref="A18:J18"/>
    <mergeCell ref="A17:D17"/>
    <mergeCell ref="A9:J9"/>
    <mergeCell ref="F6:F7"/>
    <mergeCell ref="E5:E7"/>
    <mergeCell ref="G6:I6"/>
    <mergeCell ref="C5:C7"/>
    <mergeCell ref="B5:B7"/>
    <mergeCell ref="A26:D26"/>
    <mergeCell ref="A23:J23"/>
    <mergeCell ref="A22:D22"/>
    <mergeCell ref="A25:D25"/>
    <mergeCell ref="J5:J7"/>
    <mergeCell ref="F5:I5"/>
    <mergeCell ref="A5:A7"/>
    <mergeCell ref="D5:D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34">
      <selection activeCell="B53" sqref="B53"/>
    </sheetView>
  </sheetViews>
  <sheetFormatPr defaultColWidth="9.140625" defaultRowHeight="12.75"/>
  <cols>
    <col min="2" max="2" width="39.00390625" style="0" customWidth="1"/>
    <col min="3" max="3" width="15.7109375" style="0" customWidth="1"/>
    <col min="9" max="9" width="16.8515625" style="0" customWidth="1"/>
  </cols>
  <sheetData>
    <row r="1" spans="1:9" ht="12.75">
      <c r="A1" s="58" t="s">
        <v>1</v>
      </c>
      <c r="B1" s="58" t="s">
        <v>6</v>
      </c>
      <c r="C1" s="58" t="s">
        <v>7</v>
      </c>
      <c r="D1" s="59" t="s">
        <v>8</v>
      </c>
      <c r="E1" s="62"/>
      <c r="F1" s="62"/>
      <c r="G1" s="62"/>
      <c r="H1" s="63"/>
      <c r="I1" s="55" t="s">
        <v>14</v>
      </c>
    </row>
    <row r="2" spans="1:9" ht="12.75">
      <c r="A2" s="58"/>
      <c r="B2" s="58"/>
      <c r="C2" s="58"/>
      <c r="D2" s="58" t="s">
        <v>36</v>
      </c>
      <c r="E2" s="59" t="s">
        <v>9</v>
      </c>
      <c r="F2" s="60"/>
      <c r="G2" s="60"/>
      <c r="H2" s="61"/>
      <c r="I2" s="56"/>
    </row>
    <row r="3" spans="1:9" ht="63.75">
      <c r="A3" s="58"/>
      <c r="B3" s="58"/>
      <c r="C3" s="58"/>
      <c r="D3" s="58"/>
      <c r="E3" s="13" t="s">
        <v>10</v>
      </c>
      <c r="F3" s="13" t="s">
        <v>11</v>
      </c>
      <c r="G3" s="13" t="s">
        <v>12</v>
      </c>
      <c r="H3" s="13" t="s">
        <v>13</v>
      </c>
      <c r="I3" s="57"/>
    </row>
    <row r="4" spans="1:9" ht="12.75">
      <c r="A4" s="6">
        <v>3</v>
      </c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</row>
    <row r="5" spans="1:9" ht="12.75">
      <c r="A5" s="53"/>
      <c r="B5" s="53"/>
      <c r="C5" s="53"/>
      <c r="D5" s="53"/>
      <c r="E5" s="53"/>
      <c r="F5" s="53"/>
      <c r="G5" s="53"/>
      <c r="H5" s="53"/>
      <c r="I5" s="54"/>
    </row>
    <row r="6" spans="1:9" ht="24.75" customHeight="1">
      <c r="A6" s="9">
        <v>60016</v>
      </c>
      <c r="B6" s="9" t="s">
        <v>33</v>
      </c>
      <c r="C6" s="10">
        <v>4900000</v>
      </c>
      <c r="D6" s="10">
        <v>1500000</v>
      </c>
      <c r="E6" s="11"/>
      <c r="F6" s="11">
        <v>800000</v>
      </c>
      <c r="G6" s="11"/>
      <c r="H6" s="11">
        <v>700000</v>
      </c>
      <c r="I6" s="11" t="s">
        <v>37</v>
      </c>
    </row>
    <row r="7" spans="1:9" ht="24.75" customHeight="1">
      <c r="A7" s="9">
        <v>60016</v>
      </c>
      <c r="B7" s="9" t="s">
        <v>15</v>
      </c>
      <c r="C7" s="10">
        <v>600000</v>
      </c>
      <c r="D7" s="10">
        <v>600000</v>
      </c>
      <c r="E7" s="11">
        <v>600000</v>
      </c>
      <c r="F7" s="11"/>
      <c r="G7" s="11"/>
      <c r="H7" s="11"/>
      <c r="I7" s="11" t="s">
        <v>37</v>
      </c>
    </row>
    <row r="8" spans="1:9" ht="24.75" customHeight="1">
      <c r="A8" s="9">
        <v>60016</v>
      </c>
      <c r="B8" s="9" t="s">
        <v>16</v>
      </c>
      <c r="C8" s="10">
        <v>1800000</v>
      </c>
      <c r="D8" s="10">
        <v>100000</v>
      </c>
      <c r="E8" s="11">
        <v>100000</v>
      </c>
      <c r="F8" s="11"/>
      <c r="G8" s="11"/>
      <c r="H8" s="11"/>
      <c r="I8" s="11" t="s">
        <v>37</v>
      </c>
    </row>
    <row r="9" spans="1:9" ht="24.75" customHeight="1">
      <c r="A9" s="9">
        <v>60016</v>
      </c>
      <c r="B9" s="9" t="s">
        <v>17</v>
      </c>
      <c r="C9" s="10">
        <v>1570000</v>
      </c>
      <c r="D9" s="11">
        <v>70000</v>
      </c>
      <c r="E9" s="10">
        <v>70000</v>
      </c>
      <c r="F9" s="10"/>
      <c r="G9" s="11"/>
      <c r="H9" s="11"/>
      <c r="I9" s="11" t="s">
        <v>37</v>
      </c>
    </row>
    <row r="10" spans="1:9" ht="24.75" customHeight="1">
      <c r="A10" s="9">
        <v>60016</v>
      </c>
      <c r="B10" s="9" t="s">
        <v>34</v>
      </c>
      <c r="C10" s="10">
        <v>250000</v>
      </c>
      <c r="D10" s="11">
        <v>250000</v>
      </c>
      <c r="E10" s="10">
        <v>250000</v>
      </c>
      <c r="F10" s="10"/>
      <c r="G10" s="11"/>
      <c r="H10" s="11"/>
      <c r="I10" s="11" t="s">
        <v>37</v>
      </c>
    </row>
    <row r="11" spans="1:9" ht="24.75" customHeight="1">
      <c r="A11" s="9">
        <v>60016</v>
      </c>
      <c r="B11" s="9" t="s">
        <v>35</v>
      </c>
      <c r="C11" s="10">
        <v>250000</v>
      </c>
      <c r="D11" s="11">
        <v>250000</v>
      </c>
      <c r="E11" s="10">
        <v>250000</v>
      </c>
      <c r="F11" s="10"/>
      <c r="G11" s="11"/>
      <c r="H11" s="11"/>
      <c r="I11" s="11" t="s">
        <v>37</v>
      </c>
    </row>
    <row r="12" spans="1:9" ht="24.75" customHeight="1">
      <c r="A12" s="9">
        <v>60016</v>
      </c>
      <c r="B12" s="9" t="s">
        <v>18</v>
      </c>
      <c r="C12" s="10">
        <v>50000</v>
      </c>
      <c r="D12" s="11">
        <v>50000</v>
      </c>
      <c r="E12" s="10">
        <v>50000</v>
      </c>
      <c r="F12" s="10"/>
      <c r="G12" s="11"/>
      <c r="H12" s="11"/>
      <c r="I12" s="11" t="s">
        <v>37</v>
      </c>
    </row>
    <row r="13" spans="1:9" ht="24.75" customHeight="1">
      <c r="A13" s="51"/>
      <c r="B13" s="52"/>
      <c r="C13" s="14">
        <f aca="true" t="shared" si="0" ref="C13:H13">SUM(C6:C12)</f>
        <v>9420000</v>
      </c>
      <c r="D13" s="14">
        <f t="shared" si="0"/>
        <v>2820000</v>
      </c>
      <c r="E13" s="14">
        <f t="shared" si="0"/>
        <v>1320000</v>
      </c>
      <c r="F13" s="14">
        <f t="shared" si="0"/>
        <v>800000</v>
      </c>
      <c r="G13" s="14">
        <f t="shared" si="0"/>
        <v>0</v>
      </c>
      <c r="H13" s="14">
        <f t="shared" si="0"/>
        <v>700000</v>
      </c>
      <c r="I13" s="11" t="s">
        <v>37</v>
      </c>
    </row>
    <row r="14" spans="1:9" ht="24.75" customHeight="1">
      <c r="A14" s="53"/>
      <c r="B14" s="53"/>
      <c r="C14" s="53"/>
      <c r="D14" s="53"/>
      <c r="E14" s="53"/>
      <c r="F14" s="53"/>
      <c r="G14" s="53"/>
      <c r="H14" s="53"/>
      <c r="I14" s="54"/>
    </row>
    <row r="15" spans="1:9" ht="24.75" customHeight="1">
      <c r="A15" s="9">
        <v>90101</v>
      </c>
      <c r="B15" s="9" t="s">
        <v>19</v>
      </c>
      <c r="C15" s="10">
        <v>200000</v>
      </c>
      <c r="D15" s="11">
        <v>200000</v>
      </c>
      <c r="E15" s="11">
        <v>200000</v>
      </c>
      <c r="F15" s="11"/>
      <c r="G15" s="11"/>
      <c r="H15" s="11"/>
      <c r="I15" s="11" t="s">
        <v>37</v>
      </c>
    </row>
    <row r="16" spans="1:9" ht="24.75" customHeight="1">
      <c r="A16" s="9">
        <v>90101</v>
      </c>
      <c r="B16" s="9" t="s">
        <v>21</v>
      </c>
      <c r="C16" s="10">
        <v>200000</v>
      </c>
      <c r="D16" s="11">
        <v>200000</v>
      </c>
      <c r="E16" s="11">
        <v>200000</v>
      </c>
      <c r="F16" s="11"/>
      <c r="G16" s="11"/>
      <c r="H16" s="11"/>
      <c r="I16" s="11" t="s">
        <v>37</v>
      </c>
    </row>
    <row r="17" spans="1:9" ht="24.75" customHeight="1">
      <c r="A17" s="9">
        <v>90101</v>
      </c>
      <c r="B17" s="9" t="s">
        <v>20</v>
      </c>
      <c r="C17" s="10">
        <v>356000</v>
      </c>
      <c r="D17" s="11">
        <v>356000</v>
      </c>
      <c r="E17" s="11">
        <v>356000</v>
      </c>
      <c r="F17" s="11"/>
      <c r="G17" s="11"/>
      <c r="H17" s="11"/>
      <c r="I17" s="11" t="s">
        <v>37</v>
      </c>
    </row>
    <row r="18" spans="1:9" ht="24.75" customHeight="1">
      <c r="A18" s="51"/>
      <c r="B18" s="52"/>
      <c r="C18" s="14">
        <f aca="true" t="shared" si="1" ref="C18:H18">SUM(C15:C17)</f>
        <v>756000</v>
      </c>
      <c r="D18" s="14">
        <f t="shared" si="1"/>
        <v>756000</v>
      </c>
      <c r="E18" s="14">
        <f t="shared" si="1"/>
        <v>756000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1" t="s">
        <v>37</v>
      </c>
    </row>
    <row r="19" spans="1:9" ht="24.75" customHeight="1">
      <c r="A19" s="9">
        <v>90015</v>
      </c>
      <c r="B19" s="9" t="s">
        <v>22</v>
      </c>
      <c r="C19" s="10">
        <v>280000</v>
      </c>
      <c r="D19" s="11">
        <v>280000</v>
      </c>
      <c r="E19" s="11">
        <v>280000</v>
      </c>
      <c r="F19" s="11"/>
      <c r="G19" s="11"/>
      <c r="H19" s="11"/>
      <c r="I19" s="11" t="s">
        <v>37</v>
      </c>
    </row>
    <row r="20" spans="1:9" ht="24.75" customHeight="1">
      <c r="A20" s="9">
        <v>90015</v>
      </c>
      <c r="B20" s="9" t="s">
        <v>23</v>
      </c>
      <c r="C20" s="10">
        <v>60000</v>
      </c>
      <c r="D20" s="11">
        <v>60000</v>
      </c>
      <c r="E20" s="11">
        <v>60000</v>
      </c>
      <c r="F20" s="11"/>
      <c r="G20" s="11"/>
      <c r="H20" s="11"/>
      <c r="I20" s="11" t="s">
        <v>37</v>
      </c>
    </row>
    <row r="21" spans="1:9" ht="24.75" customHeight="1">
      <c r="A21" s="9">
        <v>90015</v>
      </c>
      <c r="B21" s="9" t="s">
        <v>24</v>
      </c>
      <c r="C21" s="10">
        <v>180000</v>
      </c>
      <c r="D21" s="11">
        <v>180000</v>
      </c>
      <c r="E21" s="11">
        <v>180000</v>
      </c>
      <c r="F21" s="11"/>
      <c r="G21" s="11"/>
      <c r="H21" s="11"/>
      <c r="I21" s="11" t="s">
        <v>37</v>
      </c>
    </row>
    <row r="22" spans="1:9" ht="24.75" customHeight="1">
      <c r="A22" s="9">
        <v>90015</v>
      </c>
      <c r="B22" s="9" t="s">
        <v>25</v>
      </c>
      <c r="C22" s="10">
        <v>60000</v>
      </c>
      <c r="D22" s="11">
        <v>60000</v>
      </c>
      <c r="E22" s="11">
        <v>60000</v>
      </c>
      <c r="F22" s="11"/>
      <c r="G22" s="11"/>
      <c r="H22" s="11"/>
      <c r="I22" s="11" t="s">
        <v>37</v>
      </c>
    </row>
    <row r="23" spans="1:9" ht="24.75" customHeight="1">
      <c r="A23" s="9">
        <v>90015</v>
      </c>
      <c r="B23" s="9" t="s">
        <v>26</v>
      </c>
      <c r="C23" s="10">
        <v>180000</v>
      </c>
      <c r="D23" s="11">
        <v>180000</v>
      </c>
      <c r="E23" s="11">
        <v>180000</v>
      </c>
      <c r="F23" s="11"/>
      <c r="G23" s="11"/>
      <c r="H23" s="11"/>
      <c r="I23" s="11" t="s">
        <v>37</v>
      </c>
    </row>
    <row r="24" spans="1:9" ht="24.75" customHeight="1">
      <c r="A24" s="9">
        <v>90015</v>
      </c>
      <c r="B24" s="9" t="s">
        <v>27</v>
      </c>
      <c r="C24" s="10">
        <v>14000</v>
      </c>
      <c r="D24" s="11">
        <v>14000</v>
      </c>
      <c r="E24" s="11">
        <v>14000</v>
      </c>
      <c r="F24" s="11"/>
      <c r="G24" s="11"/>
      <c r="H24" s="11"/>
      <c r="I24" s="11" t="s">
        <v>37</v>
      </c>
    </row>
    <row r="25" spans="1:9" ht="24.75" customHeight="1">
      <c r="A25" s="51"/>
      <c r="B25" s="52"/>
      <c r="C25" s="14">
        <f aca="true" t="shared" si="2" ref="C25:H25">SUM(C19:C24)</f>
        <v>774000</v>
      </c>
      <c r="D25" s="14">
        <f t="shared" si="2"/>
        <v>774000</v>
      </c>
      <c r="E25" s="14">
        <f t="shared" si="2"/>
        <v>774000</v>
      </c>
      <c r="F25" s="14">
        <f t="shared" si="2"/>
        <v>0</v>
      </c>
      <c r="G25" s="14">
        <f t="shared" si="2"/>
        <v>0</v>
      </c>
      <c r="H25" s="14">
        <f t="shared" si="2"/>
        <v>0</v>
      </c>
      <c r="I25" s="11" t="s">
        <v>37</v>
      </c>
    </row>
    <row r="26" spans="1:9" ht="24.75" customHeight="1">
      <c r="A26" s="53"/>
      <c r="B26" s="53"/>
      <c r="C26" s="53"/>
      <c r="D26" s="53"/>
      <c r="E26" s="53"/>
      <c r="F26" s="53"/>
      <c r="G26" s="53"/>
      <c r="H26" s="53"/>
      <c r="I26" s="54"/>
    </row>
    <row r="27" spans="1:9" ht="24.75" customHeight="1">
      <c r="A27" s="9">
        <v>92109</v>
      </c>
      <c r="B27" s="9" t="s">
        <v>32</v>
      </c>
      <c r="C27" s="10">
        <v>3000</v>
      </c>
      <c r="D27" s="11">
        <v>3000</v>
      </c>
      <c r="E27" s="11">
        <v>3000</v>
      </c>
      <c r="F27" s="11"/>
      <c r="G27" s="11"/>
      <c r="H27" s="11"/>
      <c r="I27" s="11" t="s">
        <v>37</v>
      </c>
    </row>
    <row r="28" spans="1:9" ht="24.75" customHeight="1">
      <c r="A28" s="51"/>
      <c r="B28" s="52"/>
      <c r="C28" s="14">
        <f aca="true" t="shared" si="3" ref="C28:H28">C27</f>
        <v>3000</v>
      </c>
      <c r="D28" s="14">
        <f t="shared" si="3"/>
        <v>3000</v>
      </c>
      <c r="E28" s="14">
        <f t="shared" si="3"/>
        <v>3000</v>
      </c>
      <c r="F28" s="14">
        <f t="shared" si="3"/>
        <v>0</v>
      </c>
      <c r="G28" s="14">
        <f t="shared" si="3"/>
        <v>0</v>
      </c>
      <c r="H28" s="14">
        <f t="shared" si="3"/>
        <v>0</v>
      </c>
      <c r="I28" s="11" t="s">
        <v>37</v>
      </c>
    </row>
    <row r="29" spans="1:9" ht="24.75" customHeight="1">
      <c r="A29" s="53"/>
      <c r="B29" s="53"/>
      <c r="C29" s="53"/>
      <c r="D29" s="53"/>
      <c r="E29" s="53"/>
      <c r="F29" s="53"/>
      <c r="G29" s="53"/>
      <c r="H29" s="53"/>
      <c r="I29" s="54"/>
    </row>
    <row r="30" spans="1:9" ht="24.75" customHeight="1">
      <c r="A30" s="9">
        <v>92695</v>
      </c>
      <c r="B30" s="9" t="s">
        <v>29</v>
      </c>
      <c r="C30" s="10">
        <v>36000</v>
      </c>
      <c r="D30" s="11">
        <v>36000</v>
      </c>
      <c r="E30" s="11">
        <v>36000</v>
      </c>
      <c r="F30" s="11"/>
      <c r="G30" s="11"/>
      <c r="H30" s="11"/>
      <c r="I30" s="11" t="s">
        <v>37</v>
      </c>
    </row>
    <row r="31" spans="1:9" ht="24.75" customHeight="1">
      <c r="A31" s="9">
        <v>92695</v>
      </c>
      <c r="B31" s="9" t="s">
        <v>30</v>
      </c>
      <c r="C31" s="10">
        <v>8000000</v>
      </c>
      <c r="D31" s="11">
        <v>1800000</v>
      </c>
      <c r="E31" s="11"/>
      <c r="F31" s="11">
        <v>800000</v>
      </c>
      <c r="G31" s="11">
        <v>100000</v>
      </c>
      <c r="H31" s="11">
        <v>900000</v>
      </c>
      <c r="I31" s="11" t="s">
        <v>37</v>
      </c>
    </row>
    <row r="32" spans="1:9" ht="24.75" customHeight="1">
      <c r="A32" s="9">
        <v>92695</v>
      </c>
      <c r="B32" s="9" t="s">
        <v>31</v>
      </c>
      <c r="C32" s="10">
        <v>90000</v>
      </c>
      <c r="D32" s="11">
        <v>90000</v>
      </c>
      <c r="E32" s="11">
        <v>90000</v>
      </c>
      <c r="F32" s="11"/>
      <c r="G32" s="11"/>
      <c r="H32" s="11"/>
      <c r="I32" s="11" t="s">
        <v>37</v>
      </c>
    </row>
    <row r="33" spans="1:9" ht="24.75" customHeight="1">
      <c r="A33" s="9">
        <v>92695</v>
      </c>
      <c r="B33" s="9" t="s">
        <v>39</v>
      </c>
      <c r="C33" s="10">
        <v>100000</v>
      </c>
      <c r="D33" s="11">
        <v>100000</v>
      </c>
      <c r="E33" s="11">
        <v>100000</v>
      </c>
      <c r="F33" s="11"/>
      <c r="G33" s="11"/>
      <c r="H33" s="11"/>
      <c r="I33" s="11" t="s">
        <v>37</v>
      </c>
    </row>
    <row r="34" spans="1:9" ht="24.75" customHeight="1">
      <c r="A34" s="51"/>
      <c r="B34" s="52"/>
      <c r="C34" s="12">
        <f aca="true" t="shared" si="4" ref="C34:H34">SUM(C30:C33)</f>
        <v>8226000</v>
      </c>
      <c r="D34" s="12">
        <f t="shared" si="4"/>
        <v>2026000</v>
      </c>
      <c r="E34" s="12">
        <f t="shared" si="4"/>
        <v>226000</v>
      </c>
      <c r="F34" s="12">
        <f t="shared" si="4"/>
        <v>800000</v>
      </c>
      <c r="G34" s="12">
        <f t="shared" si="4"/>
        <v>100000</v>
      </c>
      <c r="H34" s="12">
        <f t="shared" si="4"/>
        <v>900000</v>
      </c>
      <c r="I34" s="12"/>
    </row>
    <row r="35" spans="1:9" ht="24.75" customHeight="1">
      <c r="A35" s="49"/>
      <c r="B35" s="50"/>
      <c r="C35" s="15">
        <f aca="true" t="shared" si="5" ref="C35:H35">C13+C18+C25+C28+C34</f>
        <v>19179000</v>
      </c>
      <c r="D35" s="15">
        <f t="shared" si="5"/>
        <v>6379000</v>
      </c>
      <c r="E35" s="15">
        <f t="shared" si="5"/>
        <v>3079000</v>
      </c>
      <c r="F35" s="15">
        <f t="shared" si="5"/>
        <v>1600000</v>
      </c>
      <c r="G35" s="15">
        <f t="shared" si="5"/>
        <v>100000</v>
      </c>
      <c r="H35" s="15">
        <f t="shared" si="5"/>
        <v>1600000</v>
      </c>
      <c r="I35" s="15"/>
    </row>
    <row r="40" spans="2:3" ht="12.75">
      <c r="B40" t="s">
        <v>54</v>
      </c>
      <c r="C40" s="17">
        <v>6140000</v>
      </c>
    </row>
    <row r="41" spans="2:3" ht="12.75">
      <c r="B41" t="s">
        <v>55</v>
      </c>
      <c r="C41">
        <v>100000</v>
      </c>
    </row>
    <row r="42" spans="2:3" ht="12.75">
      <c r="B42" t="s">
        <v>60</v>
      </c>
      <c r="C42">
        <v>6000</v>
      </c>
    </row>
    <row r="43" spans="2:3" ht="12.75">
      <c r="B43" t="s">
        <v>59</v>
      </c>
      <c r="C43">
        <v>50000</v>
      </c>
    </row>
    <row r="44" spans="2:3" ht="12.75">
      <c r="B44" t="s">
        <v>56</v>
      </c>
      <c r="C44">
        <v>210000</v>
      </c>
    </row>
    <row r="45" spans="2:3" ht="12.75">
      <c r="B45" t="s">
        <v>62</v>
      </c>
      <c r="C45">
        <v>209000</v>
      </c>
    </row>
    <row r="46" spans="2:3" ht="12.75">
      <c r="B46" t="s">
        <v>61</v>
      </c>
      <c r="C46">
        <v>42000</v>
      </c>
    </row>
    <row r="47" spans="2:3" ht="12.75">
      <c r="B47" t="s">
        <v>57</v>
      </c>
      <c r="C47">
        <v>9800000</v>
      </c>
    </row>
    <row r="48" spans="2:3" ht="12.75">
      <c r="B48" t="s">
        <v>58</v>
      </c>
      <c r="C48">
        <v>43000</v>
      </c>
    </row>
    <row r="49" ht="12.75">
      <c r="C49" s="17">
        <f>SUM(C40:C48)</f>
        <v>16600000</v>
      </c>
    </row>
  </sheetData>
  <mergeCells count="17">
    <mergeCell ref="I1:I3"/>
    <mergeCell ref="D2:D3"/>
    <mergeCell ref="E2:H2"/>
    <mergeCell ref="A5:I5"/>
    <mergeCell ref="A1:A3"/>
    <mergeCell ref="B1:B3"/>
    <mergeCell ref="C1:C3"/>
    <mergeCell ref="D1:H1"/>
    <mergeCell ref="A13:B13"/>
    <mergeCell ref="A14:I14"/>
    <mergeCell ref="A18:B18"/>
    <mergeCell ref="A34:B34"/>
    <mergeCell ref="A35:B35"/>
    <mergeCell ref="A25:B25"/>
    <mergeCell ref="A26:I26"/>
    <mergeCell ref="A28:B28"/>
    <mergeCell ref="A29:I2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ug</cp:lastModifiedBy>
  <cp:lastPrinted>2008-01-28T11:48:10Z</cp:lastPrinted>
  <dcterms:created xsi:type="dcterms:W3CDTF">2005-11-08T19:04:57Z</dcterms:created>
  <dcterms:modified xsi:type="dcterms:W3CDTF">2008-01-29T07:23:26Z</dcterms:modified>
  <cp:category/>
  <cp:version/>
  <cp:contentType/>
  <cp:contentStatus/>
</cp:coreProperties>
</file>